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<sst xmlns="http://schemas.openxmlformats.org/spreadsheetml/2006/main" count="176" uniqueCount="168">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</sst>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308456918608</v>
      </c>
      <c r="C7" s="22">
        <f>C8+C11+C15+C26+C29+C37</f>
        <v>272041370724</v>
      </c>
    </row>
    <row r="8" spans="1:3" ht="12">
      <c r="A8" s="2" t="s">
        <v>3</v>
      </c>
      <c r="B8" s="19">
        <f>B9+B10</f>
        <v>68731446273</v>
      </c>
      <c r="C8" s="19">
        <f>C9+C10</f>
        <v>14620663531</v>
      </c>
    </row>
    <row r="9" spans="1:3" ht="12">
      <c r="A9" s="3" t="s">
        <v>4</v>
      </c>
      <c r="B9" s="20">
        <v>38627460190</v>
      </c>
      <c r="C9" s="29">
        <v>4620663531</v>
      </c>
    </row>
    <row r="10" spans="1:3" ht="12">
      <c r="A10" s="3" t="s">
        <v>5</v>
      </c>
      <c r="B10" s="20">
        <v>30103986083</v>
      </c>
      <c r="C10" s="29">
        <v>10000000000</v>
      </c>
    </row>
    <row r="11" spans="1:3" ht="12">
      <c r="A11" s="2" t="s">
        <v>6</v>
      </c>
      <c r="B11" s="19">
        <f>B12+B13+B14</f>
        <v>22060802700</v>
      </c>
      <c r="C11" s="19">
        <f>C12+C13+C14</f>
        <v>51204320388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22060802700</v>
      </c>
      <c r="C14" s="20">
        <v>51204320388</v>
      </c>
    </row>
    <row r="15" spans="1:3" ht="12">
      <c r="A15" s="4" t="s">
        <v>7</v>
      </c>
      <c r="B15" s="19">
        <f>B16+B19+B20+B21+B22+B23+B24+B25</f>
        <v>165420991096</v>
      </c>
      <c r="C15" s="19">
        <f>C16+C19+C20+C21+C22+C23+C24+C25</f>
        <v>144639303082</v>
      </c>
    </row>
    <row r="16" spans="1:3" ht="12">
      <c r="A16" s="5" t="s">
        <v>8</v>
      </c>
      <c r="B16" s="20">
        <v>147143581127</v>
      </c>
      <c r="C16" s="29">
        <v>138215512776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12604935847</v>
      </c>
      <c r="C19" s="29">
        <v>71500000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5634333349</v>
      </c>
      <c r="C23" s="29">
        <v>6314149533</v>
      </c>
    </row>
    <row r="24" spans="1:3" ht="12">
      <c r="A24" s="6" t="s">
        <v>54</v>
      </c>
      <c r="B24" s="20"/>
      <c r="C24" s="20"/>
    </row>
    <row r="25" spans="1:3" ht="12">
      <c r="A25" s="6" t="s">
        <v>55</v>
      </c>
      <c r="B25" s="29">
        <v>38140773</v>
      </c>
      <c r="C25" s="29">
        <v>38140773</v>
      </c>
    </row>
    <row r="26" spans="1:3" ht="12">
      <c r="A26" s="4" t="s">
        <v>12</v>
      </c>
      <c r="B26" s="19">
        <f>B27+B28</f>
        <v>41552878050</v>
      </c>
      <c r="C26" s="19">
        <f>C27+C28</f>
        <v>50123423702</v>
      </c>
    </row>
    <row r="27" spans="1:3" ht="12">
      <c r="A27" s="6" t="s">
        <v>56</v>
      </c>
      <c r="B27" s="20">
        <v>41552878050</v>
      </c>
      <c r="C27" s="29">
        <v>50123423702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10690800489</v>
      </c>
      <c r="C29" s="19">
        <f>C30+C33+C34+C35+C36</f>
        <v>11453660021</v>
      </c>
    </row>
    <row r="30" spans="1:3" s="21" customFormat="1" ht="12">
      <c r="A30" s="5" t="s">
        <v>14</v>
      </c>
      <c r="B30" s="20">
        <v>10690800489</v>
      </c>
      <c r="C30" s="29">
        <v>11238959989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9">
        <v>214700032</v>
      </c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2283082174328</v>
      </c>
      <c r="C40" s="19">
        <f>C41+C51+C61+C64+C67+C73</f>
        <v>2037889981696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111866271672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9">
        <v>150000000</v>
      </c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9">
        <v>111716271672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791623689315</v>
      </c>
      <c r="C51" s="19">
        <f>C52+C55+C58</f>
        <v>805096195373</v>
      </c>
    </row>
    <row r="52" spans="1:3" ht="12">
      <c r="A52" s="7" t="s">
        <v>26</v>
      </c>
      <c r="B52" s="19">
        <f>B53+B54</f>
        <v>770533146899</v>
      </c>
      <c r="C52" s="19">
        <f>C53+C54</f>
        <v>783716616782</v>
      </c>
    </row>
    <row r="53" spans="1:3" ht="12.75">
      <c r="A53" s="13" t="s">
        <v>29</v>
      </c>
      <c r="B53" s="20">
        <v>1419028260655</v>
      </c>
      <c r="C53" s="29">
        <v>1351225819107</v>
      </c>
    </row>
    <row r="54" spans="1:3" ht="12.75">
      <c r="A54" s="13" t="s">
        <v>68</v>
      </c>
      <c r="B54" s="20">
        <v>-648495113756</v>
      </c>
      <c r="C54" s="29">
        <v>-567509202325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21090542416</v>
      </c>
      <c r="C58" s="19">
        <f>C59+C60</f>
        <v>21379578591</v>
      </c>
    </row>
    <row r="59" spans="1:3" ht="12.75">
      <c r="A59" s="13" t="s">
        <v>29</v>
      </c>
      <c r="B59" s="29">
        <v>22115185591</v>
      </c>
      <c r="C59" s="29">
        <v>22115185591</v>
      </c>
    </row>
    <row r="60" spans="1:3" ht="12.75">
      <c r="A60" s="13" t="s">
        <v>70</v>
      </c>
      <c r="B60" s="20">
        <v>-1024643175</v>
      </c>
      <c r="C60" s="29">
        <v>-735607000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1400797470083</v>
      </c>
      <c r="C64" s="19">
        <f>C65+C66</f>
        <v>1052575501507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1400797470083</v>
      </c>
      <c r="C66" s="29">
        <v>1052575501507</v>
      </c>
    </row>
    <row r="67" spans="1:3" ht="12">
      <c r="A67" s="7" t="s">
        <v>30</v>
      </c>
      <c r="B67" s="19">
        <f>B68+B69+B70+B71+B72</f>
        <v>2084040000</v>
      </c>
      <c r="C67" s="19">
        <f>C68+C69+C70+C71+C72</f>
        <v>1495367546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0"/>
    </row>
    <row r="70" spans="1:3" ht="12">
      <c r="A70" s="6" t="s">
        <v>76</v>
      </c>
      <c r="B70" s="29">
        <v>84040000</v>
      </c>
      <c r="C70" s="29">
        <v>84040000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>
        <v>2000000000</v>
      </c>
      <c r="C72" s="29">
        <v>1411327546</v>
      </c>
    </row>
    <row r="73" spans="1:3" ht="12">
      <c r="A73" s="7" t="s">
        <v>81</v>
      </c>
      <c r="B73" s="19">
        <f>B74+B75+B76+B77</f>
        <v>88576974930</v>
      </c>
      <c r="C73" s="19">
        <f>C74+C75+C76+C77</f>
        <v>66856645598</v>
      </c>
    </row>
    <row r="74" spans="1:3" ht="12">
      <c r="A74" s="6" t="s">
        <v>78</v>
      </c>
      <c r="B74" s="20">
        <v>88576974930</v>
      </c>
      <c r="C74" s="29">
        <v>66856645598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2591539092936</v>
      </c>
      <c r="C79" s="19">
        <f>C7+C40</f>
        <v>2309931352420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643495766259</v>
      </c>
      <c r="C81" s="19">
        <f>C82+C104</f>
        <v>627158563166</v>
      </c>
    </row>
    <row r="82" spans="1:3" ht="12">
      <c r="A82" s="4" t="s">
        <v>34</v>
      </c>
      <c r="B82" s="19">
        <f>B83+B86+B87+B88+B89+B90+B91+B92+B93+B95+B96+B97+B98+B99+B100</f>
        <v>318931585819</v>
      </c>
      <c r="C82" s="19">
        <f>C83+C86+C87+C88+C89+C90+C91+C92+C93+C95+C96+C97+C98+C99+C100</f>
        <v>311432034387</v>
      </c>
    </row>
    <row r="83" spans="1:3" s="21" customFormat="1" ht="12">
      <c r="A83" s="5" t="s">
        <v>88</v>
      </c>
      <c r="B83" s="20">
        <v>39465399849</v>
      </c>
      <c r="C83" s="29">
        <v>14271380204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6291672610</v>
      </c>
      <c r="C86" s="29">
        <v>12136609143</v>
      </c>
    </row>
    <row r="87" spans="1:3" ht="12">
      <c r="A87" s="6" t="s">
        <v>85</v>
      </c>
      <c r="B87" s="20">
        <v>32098450129</v>
      </c>
      <c r="C87" s="29">
        <v>29222667431</v>
      </c>
    </row>
    <row r="88" spans="1:3" ht="12">
      <c r="A88" s="6" t="s">
        <v>86</v>
      </c>
      <c r="B88" s="20">
        <v>15884321344</v>
      </c>
      <c r="C88" s="29">
        <v>12572695574</v>
      </c>
    </row>
    <row r="89" spans="1:3" ht="12">
      <c r="A89" s="6" t="s">
        <v>87</v>
      </c>
      <c r="B89" s="20">
        <v>66281291980</v>
      </c>
      <c r="C89" s="29">
        <v>53150026776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68999279262</v>
      </c>
      <c r="C93" s="29">
        <v>105042146534</v>
      </c>
    </row>
    <row r="94" spans="1:3" ht="12">
      <c r="A94" s="15" t="s">
        <v>93</v>
      </c>
      <c r="B94" s="20"/>
      <c r="C94" s="29"/>
    </row>
    <row r="95" spans="1:3" ht="12">
      <c r="A95" s="6" t="s">
        <v>94</v>
      </c>
      <c r="B95" s="20">
        <v>73342646775</v>
      </c>
      <c r="C95" s="29">
        <v>74205912168</v>
      </c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16568523870</v>
      </c>
      <c r="C97" s="29">
        <v>10830596557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324564180440</v>
      </c>
      <c r="C104" s="19">
        <f>SUM(C105:C117)</f>
        <v>315726528779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120735873753</v>
      </c>
      <c r="C111" s="29">
        <v>114944692753</v>
      </c>
    </row>
    <row r="112" spans="1:3" ht="12">
      <c r="A112" s="9" t="s">
        <v>107</v>
      </c>
      <c r="B112" s="20">
        <v>195008204995</v>
      </c>
      <c r="C112" s="29">
        <v>194656767144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>
        <v>7320101692</v>
      </c>
      <c r="C115" s="29">
        <v>4825068882</v>
      </c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>
        <v>1500000000</v>
      </c>
      <c r="C117" s="29">
        <v>1300000000</v>
      </c>
    </row>
    <row r="118" spans="1:3" ht="12">
      <c r="A118" s="4" t="s">
        <v>38</v>
      </c>
      <c r="B118" s="19">
        <f>B119</f>
        <v>1948111876677</v>
      </c>
      <c r="C118" s="19">
        <f>C119</f>
        <v>1682772789254</v>
      </c>
    </row>
    <row r="119" spans="1:3" ht="12">
      <c r="A119" s="7" t="s">
        <v>39</v>
      </c>
      <c r="B119" s="19">
        <f>B120+B123+B124+B125+B126+B127+B128+B129+B130+B131+B132+B135+B136</f>
        <v>1948111876677</v>
      </c>
      <c r="C119" s="19">
        <f>C120+C123+C124+C125+C126+C127+C128+C129+C130+C131+C132+C135+C136</f>
        <v>1682772789254</v>
      </c>
    </row>
    <row r="120" spans="1:3" ht="12">
      <c r="A120" s="7" t="s">
        <v>40</v>
      </c>
      <c r="B120" s="19">
        <f>B121+B122</f>
        <v>486600000000</v>
      </c>
      <c r="C120" s="19">
        <f>C121+C122</f>
        <v>486600000000</v>
      </c>
    </row>
    <row r="121" spans="1:3" ht="12">
      <c r="A121" s="16" t="s">
        <v>114</v>
      </c>
      <c r="B121" s="29">
        <v>486600000000</v>
      </c>
      <c r="C121" s="29">
        <v>486600000000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64168651152</v>
      </c>
      <c r="C129" s="29">
        <v>51468459805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102322651326</v>
      </c>
      <c r="C132" s="19">
        <f>C133+C134</f>
        <v>99037042866</v>
      </c>
    </row>
    <row r="133" spans="1:3" ht="12">
      <c r="A133" s="16" t="s">
        <v>123</v>
      </c>
      <c r="B133" s="20">
        <v>25903059146</v>
      </c>
      <c r="C133" s="29">
        <v>22613651685</v>
      </c>
    </row>
    <row r="134" spans="1:3" ht="12">
      <c r="A134" s="16" t="s">
        <v>124</v>
      </c>
      <c r="B134" s="20">
        <v>76419592180</v>
      </c>
      <c r="C134" s="29">
        <v>76423391181</v>
      </c>
    </row>
    <row r="135" spans="1:3" ht="12">
      <c r="A135" s="6" t="s">
        <v>125</v>
      </c>
      <c r="B135" s="20">
        <v>1295020574199</v>
      </c>
      <c r="C135" s="29">
        <v>1045667286583</v>
      </c>
    </row>
    <row r="136" spans="1:3" ht="12">
      <c r="A136" s="6" t="s">
        <v>126</v>
      </c>
      <c r="B136" s="20"/>
      <c r="C136" s="20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2591607642936</v>
      </c>
      <c r="C140" s="19">
        <f>C81+C118+C137</f>
        <v>2309931352420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396995483300</v>
      </c>
      <c r="C151" s="20">
        <v>369687550383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396995483300</v>
      </c>
      <c r="C153" s="19">
        <f>C151-C152</f>
        <v>369687550383</v>
      </c>
    </row>
    <row r="154" spans="1:3" ht="12">
      <c r="A154" s="3" t="s">
        <v>141</v>
      </c>
      <c r="B154" s="20">
        <v>316277275729</v>
      </c>
      <c r="C154" s="20">
        <v>292320796301</v>
      </c>
    </row>
    <row r="155" spans="1:3" ht="12">
      <c r="A155" s="2" t="s">
        <v>142</v>
      </c>
      <c r="B155" s="19">
        <f>B153-B154</f>
        <v>80718207571</v>
      </c>
      <c r="C155" s="19">
        <f>C153-C154</f>
        <v>77366754082</v>
      </c>
    </row>
    <row r="156" spans="1:3" ht="12">
      <c r="A156" s="3" t="s">
        <v>143</v>
      </c>
      <c r="B156" s="20">
        <v>167872494</v>
      </c>
      <c r="C156" s="20">
        <v>-4966620432</v>
      </c>
    </row>
    <row r="157" spans="1:3" ht="12">
      <c r="A157" s="3" t="s">
        <v>144</v>
      </c>
      <c r="B157" s="20">
        <v>3779719623</v>
      </c>
      <c r="C157" s="20">
        <v>3280018774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30715953097</v>
      </c>
      <c r="C160" s="20">
        <v>28126420216</v>
      </c>
    </row>
    <row r="161" spans="1:3" ht="12">
      <c r="A161" s="3" t="s">
        <v>148</v>
      </c>
      <c r="B161" s="20">
        <v>14436912980</v>
      </c>
      <c r="C161" s="20">
        <v>13158238116</v>
      </c>
    </row>
    <row r="162" spans="1:3" ht="12">
      <c r="A162" s="2" t="s">
        <v>149</v>
      </c>
      <c r="B162" s="19">
        <f>B155+B156-B157+B159-B160-B161</f>
        <v>31953494365</v>
      </c>
      <c r="C162" s="19">
        <f>C155+C156-C157+C159-C160-C161</f>
        <v>27835456544</v>
      </c>
    </row>
    <row r="163" spans="1:3" ht="12">
      <c r="A163" s="3" t="s">
        <v>150</v>
      </c>
      <c r="B163" s="20">
        <v>3156801023</v>
      </c>
      <c r="C163" s="20">
        <v>5614651444</v>
      </c>
    </row>
    <row r="164" spans="1:3" ht="12">
      <c r="A164" s="3" t="s">
        <v>151</v>
      </c>
      <c r="B164" s="20">
        <v>466601760</v>
      </c>
      <c r="C164" s="20">
        <v>1623509270</v>
      </c>
    </row>
    <row r="165" spans="1:3" ht="12">
      <c r="A165" s="2" t="s">
        <v>152</v>
      </c>
      <c r="B165" s="19">
        <f>B163-B164</f>
        <v>2690199263</v>
      </c>
      <c r="C165" s="19">
        <f>C163-C164</f>
        <v>3991142174</v>
      </c>
    </row>
    <row r="166" spans="1:3" ht="12">
      <c r="A166" s="2" t="s">
        <v>153</v>
      </c>
      <c r="B166" s="19">
        <f>B162+B165</f>
        <v>34643693628</v>
      </c>
      <c r="C166" s="19">
        <f>C162+C165</f>
        <v>31826598718</v>
      </c>
    </row>
    <row r="167" spans="1:3" ht="12">
      <c r="A167" s="3" t="s">
        <v>154</v>
      </c>
      <c r="B167" s="20">
        <v>6889587076</v>
      </c>
      <c r="C167" s="20">
        <v>4834381612</v>
      </c>
    </row>
    <row r="168" spans="1:3" ht="12">
      <c r="A168" s="3" t="s">
        <v>155</v>
      </c>
      <c r="B168" s="20">
        <v>44672020</v>
      </c>
      <c r="C168" s="20">
        <v>1359897424</v>
      </c>
    </row>
    <row r="169" spans="1:3" ht="12">
      <c r="A169" s="2" t="s">
        <v>156</v>
      </c>
      <c r="B169" s="19">
        <f>B166-B167-B168</f>
        <v>27709434532</v>
      </c>
      <c r="C169" s="19">
        <f>C166-C167-C168</f>
        <v>25632319682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2019-02-19T03:30:15Z</dcterms:created>
  <dcterms:modified xsi:type="dcterms:W3CDTF">2019-02-19T03:44:34Z</dcterms:modified>
  <cp:category/>
  <cp:version/>
  <cp:contentType/>
  <cp:contentStatus/>
</cp:coreProperties>
</file>